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40" i="1"/>
  <c r="E37"/>
  <c r="D37"/>
  <c r="E36"/>
  <c r="D36"/>
  <c r="F36" s="1"/>
  <c r="E35"/>
  <c r="D35"/>
  <c r="F35" s="1"/>
  <c r="E34"/>
  <c r="D34"/>
  <c r="F34" s="1"/>
  <c r="E33"/>
  <c r="D33"/>
  <c r="F33" s="1"/>
  <c r="E32"/>
  <c r="D32"/>
  <c r="F32" s="1"/>
  <c r="F29"/>
  <c r="F26"/>
  <c r="F25"/>
  <c r="F24"/>
  <c r="F23"/>
  <c r="F22"/>
  <c r="F21"/>
  <c r="F20"/>
  <c r="F19"/>
  <c r="F16"/>
  <c r="F14"/>
  <c r="B8"/>
  <c r="E8" s="1"/>
  <c r="F8" s="1"/>
  <c r="F5"/>
  <c r="E3"/>
  <c r="D3"/>
  <c r="F3" s="1"/>
  <c r="F37" l="1"/>
  <c r="F38" s="1"/>
  <c r="F42" s="1"/>
  <c r="F27"/>
  <c r="F10"/>
  <c r="F44" l="1"/>
</calcChain>
</file>

<file path=xl/sharedStrings.xml><?xml version="1.0" encoding="utf-8"?>
<sst xmlns="http://schemas.openxmlformats.org/spreadsheetml/2006/main" count="42" uniqueCount="41">
  <si>
    <t>Income</t>
  </si>
  <si>
    <t>Players</t>
  </si>
  <si>
    <t>Price/ea.</t>
  </si>
  <si>
    <t>Total</t>
  </si>
  <si>
    <t>Membership and Registration</t>
  </si>
  <si>
    <t>Coaching Levy</t>
  </si>
  <si>
    <t>Fee Per Game</t>
  </si>
  <si>
    <t>Wks per Season</t>
  </si>
  <si>
    <t>Match Fees</t>
  </si>
  <si>
    <t>Total Expected Income</t>
  </si>
  <si>
    <t>Expenditure</t>
  </si>
  <si>
    <t>Qty</t>
  </si>
  <si>
    <t>Cost</t>
  </si>
  <si>
    <t>Registration Fees</t>
  </si>
  <si>
    <t>Coaches Payments</t>
  </si>
  <si>
    <t>Coaching Equipment</t>
  </si>
  <si>
    <t>Coach Ball Bags</t>
  </si>
  <si>
    <t>Coach Bibs</t>
  </si>
  <si>
    <t>Coach Dress Shirts</t>
  </si>
  <si>
    <t>Coach Jackets</t>
  </si>
  <si>
    <t>Coach Markers</t>
  </si>
  <si>
    <t>Coach Training Shirts</t>
  </si>
  <si>
    <t>Coach Training Shorts</t>
  </si>
  <si>
    <t>Coach Training Socks</t>
  </si>
  <si>
    <t>Sub-total Equipment</t>
  </si>
  <si>
    <t>Team Shirts</t>
  </si>
  <si>
    <t>Match Officials</t>
  </si>
  <si>
    <t>Matches per Week</t>
  </si>
  <si>
    <t>Wks</t>
  </si>
  <si>
    <t>Total Matches</t>
  </si>
  <si>
    <t>Cost per Match</t>
  </si>
  <si>
    <t>U11 Matches</t>
  </si>
  <si>
    <t>U12 Matches</t>
  </si>
  <si>
    <t>U13 Matches</t>
  </si>
  <si>
    <t>U14 Matches</t>
  </si>
  <si>
    <t>U15 Matches</t>
  </si>
  <si>
    <t>U16 Matches</t>
  </si>
  <si>
    <t>Sub-total</t>
  </si>
  <si>
    <t>Trophies</t>
  </si>
  <si>
    <t>Total Expected Expenditure</t>
  </si>
  <si>
    <t>Expected Surplus (Deficit)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</si>
</sst>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Harmony Text"/>
    </font>
    <font>
      <b/>
      <sz val="12"/>
      <name val="Harmony Text"/>
    </font>
    <font>
      <b/>
      <sz val="10"/>
      <name val="Harmony Text"/>
    </font>
    <font>
      <sz val="11"/>
      <name val="Harmony Text"/>
    </font>
    <font>
      <b/>
      <sz val="12"/>
      <name val="Harmony Text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/>
    <xf numFmtId="4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0" applyNumberFormat="1" applyBorder="1"/>
    <xf numFmtId="0" fontId="0" fillId="0" borderId="4" xfId="0" applyBorder="1"/>
    <xf numFmtId="0" fontId="0" fillId="0" borderId="5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0" applyNumberFormat="1" applyBorder="1"/>
    <xf numFmtId="0" fontId="0" fillId="0" borderId="7" xfId="0" applyBorder="1"/>
    <xf numFmtId="44" fontId="0" fillId="0" borderId="8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right"/>
    </xf>
    <xf numFmtId="44" fontId="0" fillId="0" borderId="9" xfId="0" applyNumberFormat="1" applyBorder="1"/>
    <xf numFmtId="0" fontId="2" fillId="2" borderId="1" xfId="0" applyFont="1" applyFill="1" applyBorder="1"/>
    <xf numFmtId="0" fontId="5" fillId="2" borderId="2" xfId="0" applyFont="1" applyFill="1" applyBorder="1" applyAlignment="1">
      <alignment horizontal="center"/>
    </xf>
    <xf numFmtId="44" fontId="5" fillId="2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0" applyNumberFormat="1" applyFont="1" applyFill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 wrapText="1"/>
    </xf>
    <xf numFmtId="0" fontId="3" fillId="0" borderId="0" xfId="0" applyFont="1" applyAlignment="1">
      <alignment vertical="center"/>
    </xf>
    <xf numFmtId="44" fontId="0" fillId="0" borderId="2" xfId="1" applyFont="1" applyBorder="1"/>
    <xf numFmtId="44" fontId="0" fillId="0" borderId="3" xfId="1" applyFont="1" applyBorder="1"/>
    <xf numFmtId="44" fontId="0" fillId="0" borderId="0" xfId="1" applyFont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44" fontId="0" fillId="0" borderId="5" xfId="1" applyFont="1" applyBorder="1"/>
    <xf numFmtId="44" fontId="0" fillId="0" borderId="6" xfId="1" applyFont="1" applyBorder="1"/>
    <xf numFmtId="0" fontId="0" fillId="0" borderId="10" xfId="0" applyBorder="1" applyAlignment="1">
      <alignment horizontal="left" wrapText="1" indent="2"/>
    </xf>
    <xf numFmtId="44" fontId="0" fillId="0" borderId="0" xfId="1" applyFont="1" applyBorder="1"/>
    <xf numFmtId="44" fontId="0" fillId="0" borderId="11" xfId="1" applyFont="1" applyBorder="1"/>
    <xf numFmtId="0" fontId="7" fillId="0" borderId="7" xfId="0" applyFont="1" applyBorder="1" applyAlignment="1">
      <alignment horizontal="left" wrapText="1" indent="2"/>
    </xf>
    <xf numFmtId="0" fontId="7" fillId="0" borderId="8" xfId="0" applyFont="1" applyBorder="1" applyAlignment="1">
      <alignment horizontal="center"/>
    </xf>
    <xf numFmtId="44" fontId="7" fillId="0" borderId="8" xfId="1" applyFont="1" applyBorder="1" applyAlignment="1">
      <alignment horizontal="center"/>
    </xf>
    <xf numFmtId="44" fontId="7" fillId="0" borderId="8" xfId="1" applyFont="1" applyBorder="1"/>
    <xf numFmtId="44" fontId="7" fillId="0" borderId="9" xfId="1" applyFont="1" applyBorder="1"/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44" fontId="7" fillId="0" borderId="0" xfId="1" applyFont="1" applyBorder="1"/>
    <xf numFmtId="44" fontId="7" fillId="0" borderId="3" xfId="1" applyFont="1" applyBorder="1"/>
    <xf numFmtId="0" fontId="6" fillId="0" borderId="0" xfId="0" applyFont="1" applyAlignment="1"/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44" fontId="7" fillId="0" borderId="5" xfId="1" applyFont="1" applyFill="1" applyBorder="1" applyAlignment="1">
      <alignment horizontal="center"/>
    </xf>
    <xf numFmtId="44" fontId="0" fillId="0" borderId="6" xfId="1" applyFont="1" applyFill="1" applyBorder="1"/>
    <xf numFmtId="0" fontId="0" fillId="0" borderId="10" xfId="0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44" fontId="0" fillId="0" borderId="0" xfId="1" applyFont="1" applyFill="1" applyBorder="1"/>
    <xf numFmtId="44" fontId="0" fillId="0" borderId="11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8" fillId="0" borderId="0" xfId="1" applyFont="1" applyFill="1" applyBorder="1"/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44" fontId="7" fillId="0" borderId="8" xfId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2" borderId="1" xfId="0" applyFont="1" applyFill="1" applyBorder="1" applyAlignment="1"/>
    <xf numFmtId="44" fontId="2" fillId="2" borderId="2" xfId="1" applyFont="1" applyFill="1" applyBorder="1"/>
    <xf numFmtId="44" fontId="2" fillId="2" borderId="3" xfId="1" applyFont="1" applyFill="1" applyBorder="1"/>
    <xf numFmtId="0" fontId="5" fillId="2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Budget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Summary"/>
      <sheetName val="Summary Clubhouse"/>
      <sheetName val="Summary Soccer"/>
      <sheetName val="Other Salaries"/>
      <sheetName val="Clubhouse Wages"/>
      <sheetName val="Clothing"/>
      <sheetName val="Rooball U7-U8"/>
      <sheetName val="Rooball U9-U10"/>
      <sheetName val="Junior Soccer U11-U16"/>
      <sheetName val="Youth and Senior"/>
      <sheetName val="Social Soccer"/>
      <sheetName val="Carnivals"/>
      <sheetName val="Volunteer Program"/>
      <sheetName val="Merchandising Senior"/>
      <sheetName val="Merchandising Junior"/>
      <sheetName val="Cashflow"/>
      <sheetName val="Referees"/>
      <sheetName val="Clinics"/>
      <sheetName val="Coaching"/>
      <sheetName val="Bar2"/>
      <sheetName val="Canteen"/>
      <sheetName val="Rego"/>
      <sheetName val="Gaming"/>
      <sheetName val="Match Fees"/>
      <sheetName val="2005 Season"/>
      <sheetName val="Security"/>
      <sheetName val="Cost per player"/>
      <sheetName val="Calendar"/>
      <sheetName val="Maintenance"/>
      <sheetName val="Phone &amp; Post"/>
      <sheetName val="Performance Data"/>
    </sheetNames>
    <sheetDataSet>
      <sheetData sheetId="0">
        <row r="2">
          <cell r="B2">
            <v>6</v>
          </cell>
        </row>
        <row r="8">
          <cell r="B8">
            <v>85</v>
          </cell>
        </row>
        <row r="15">
          <cell r="B15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5" zoomScaleNormal="85" workbookViewId="0">
      <selection activeCell="G7" sqref="G7"/>
    </sheetView>
  </sheetViews>
  <sheetFormatPr defaultRowHeight="15.75" customHeight="1"/>
  <cols>
    <col min="1" max="1" width="25.140625" customWidth="1"/>
    <col min="2" max="2" width="10.42578125" style="2" customWidth="1"/>
    <col min="3" max="3" width="9.28515625" style="3" customWidth="1"/>
    <col min="4" max="4" width="10.28515625" bestFit="1" customWidth="1"/>
    <col min="5" max="6" width="15.42578125" customWidth="1"/>
    <col min="7" max="7" width="14.140625" bestFit="1" customWidth="1"/>
    <col min="9" max="9" width="4" customWidth="1"/>
    <col min="257" max="257" width="25.140625" customWidth="1"/>
    <col min="258" max="258" width="10.42578125" customWidth="1"/>
    <col min="259" max="259" width="9.28515625" customWidth="1"/>
    <col min="260" max="260" width="10.28515625" bestFit="1" customWidth="1"/>
    <col min="261" max="262" width="15.42578125" customWidth="1"/>
    <col min="263" max="263" width="14.140625" bestFit="1" customWidth="1"/>
    <col min="265" max="265" width="4" customWidth="1"/>
    <col min="513" max="513" width="25.140625" customWidth="1"/>
    <col min="514" max="514" width="10.42578125" customWidth="1"/>
    <col min="515" max="515" width="9.28515625" customWidth="1"/>
    <col min="516" max="516" width="10.28515625" bestFit="1" customWidth="1"/>
    <col min="517" max="518" width="15.42578125" customWidth="1"/>
    <col min="519" max="519" width="14.140625" bestFit="1" customWidth="1"/>
    <col min="521" max="521" width="4" customWidth="1"/>
    <col min="769" max="769" width="25.140625" customWidth="1"/>
    <col min="770" max="770" width="10.42578125" customWidth="1"/>
    <col min="771" max="771" width="9.28515625" customWidth="1"/>
    <col min="772" max="772" width="10.28515625" bestFit="1" customWidth="1"/>
    <col min="773" max="774" width="15.42578125" customWidth="1"/>
    <col min="775" max="775" width="14.140625" bestFit="1" customWidth="1"/>
    <col min="777" max="777" width="4" customWidth="1"/>
    <col min="1025" max="1025" width="25.140625" customWidth="1"/>
    <col min="1026" max="1026" width="10.42578125" customWidth="1"/>
    <col min="1027" max="1027" width="9.28515625" customWidth="1"/>
    <col min="1028" max="1028" width="10.28515625" bestFit="1" customWidth="1"/>
    <col min="1029" max="1030" width="15.42578125" customWidth="1"/>
    <col min="1031" max="1031" width="14.140625" bestFit="1" customWidth="1"/>
    <col min="1033" max="1033" width="4" customWidth="1"/>
    <col min="1281" max="1281" width="25.140625" customWidth="1"/>
    <col min="1282" max="1282" width="10.42578125" customWidth="1"/>
    <col min="1283" max="1283" width="9.28515625" customWidth="1"/>
    <col min="1284" max="1284" width="10.28515625" bestFit="1" customWidth="1"/>
    <col min="1285" max="1286" width="15.42578125" customWidth="1"/>
    <col min="1287" max="1287" width="14.140625" bestFit="1" customWidth="1"/>
    <col min="1289" max="1289" width="4" customWidth="1"/>
    <col min="1537" max="1537" width="25.140625" customWidth="1"/>
    <col min="1538" max="1538" width="10.42578125" customWidth="1"/>
    <col min="1539" max="1539" width="9.28515625" customWidth="1"/>
    <col min="1540" max="1540" width="10.28515625" bestFit="1" customWidth="1"/>
    <col min="1541" max="1542" width="15.42578125" customWidth="1"/>
    <col min="1543" max="1543" width="14.140625" bestFit="1" customWidth="1"/>
    <col min="1545" max="1545" width="4" customWidth="1"/>
    <col min="1793" max="1793" width="25.140625" customWidth="1"/>
    <col min="1794" max="1794" width="10.42578125" customWidth="1"/>
    <col min="1795" max="1795" width="9.28515625" customWidth="1"/>
    <col min="1796" max="1796" width="10.28515625" bestFit="1" customWidth="1"/>
    <col min="1797" max="1798" width="15.42578125" customWidth="1"/>
    <col min="1799" max="1799" width="14.140625" bestFit="1" customWidth="1"/>
    <col min="1801" max="1801" width="4" customWidth="1"/>
    <col min="2049" max="2049" width="25.140625" customWidth="1"/>
    <col min="2050" max="2050" width="10.42578125" customWidth="1"/>
    <col min="2051" max="2051" width="9.28515625" customWidth="1"/>
    <col min="2052" max="2052" width="10.28515625" bestFit="1" customWidth="1"/>
    <col min="2053" max="2054" width="15.42578125" customWidth="1"/>
    <col min="2055" max="2055" width="14.140625" bestFit="1" customWidth="1"/>
    <col min="2057" max="2057" width="4" customWidth="1"/>
    <col min="2305" max="2305" width="25.140625" customWidth="1"/>
    <col min="2306" max="2306" width="10.42578125" customWidth="1"/>
    <col min="2307" max="2307" width="9.28515625" customWidth="1"/>
    <col min="2308" max="2308" width="10.28515625" bestFit="1" customWidth="1"/>
    <col min="2309" max="2310" width="15.42578125" customWidth="1"/>
    <col min="2311" max="2311" width="14.140625" bestFit="1" customWidth="1"/>
    <col min="2313" max="2313" width="4" customWidth="1"/>
    <col min="2561" max="2561" width="25.140625" customWidth="1"/>
    <col min="2562" max="2562" width="10.42578125" customWidth="1"/>
    <col min="2563" max="2563" width="9.28515625" customWidth="1"/>
    <col min="2564" max="2564" width="10.28515625" bestFit="1" customWidth="1"/>
    <col min="2565" max="2566" width="15.42578125" customWidth="1"/>
    <col min="2567" max="2567" width="14.140625" bestFit="1" customWidth="1"/>
    <col min="2569" max="2569" width="4" customWidth="1"/>
    <col min="2817" max="2817" width="25.140625" customWidth="1"/>
    <col min="2818" max="2818" width="10.42578125" customWidth="1"/>
    <col min="2819" max="2819" width="9.28515625" customWidth="1"/>
    <col min="2820" max="2820" width="10.28515625" bestFit="1" customWidth="1"/>
    <col min="2821" max="2822" width="15.42578125" customWidth="1"/>
    <col min="2823" max="2823" width="14.140625" bestFit="1" customWidth="1"/>
    <col min="2825" max="2825" width="4" customWidth="1"/>
    <col min="3073" max="3073" width="25.140625" customWidth="1"/>
    <col min="3074" max="3074" width="10.42578125" customWidth="1"/>
    <col min="3075" max="3075" width="9.28515625" customWidth="1"/>
    <col min="3076" max="3076" width="10.28515625" bestFit="1" customWidth="1"/>
    <col min="3077" max="3078" width="15.42578125" customWidth="1"/>
    <col min="3079" max="3079" width="14.140625" bestFit="1" customWidth="1"/>
    <col min="3081" max="3081" width="4" customWidth="1"/>
    <col min="3329" max="3329" width="25.140625" customWidth="1"/>
    <col min="3330" max="3330" width="10.42578125" customWidth="1"/>
    <col min="3331" max="3331" width="9.28515625" customWidth="1"/>
    <col min="3332" max="3332" width="10.28515625" bestFit="1" customWidth="1"/>
    <col min="3333" max="3334" width="15.42578125" customWidth="1"/>
    <col min="3335" max="3335" width="14.140625" bestFit="1" customWidth="1"/>
    <col min="3337" max="3337" width="4" customWidth="1"/>
    <col min="3585" max="3585" width="25.140625" customWidth="1"/>
    <col min="3586" max="3586" width="10.42578125" customWidth="1"/>
    <col min="3587" max="3587" width="9.28515625" customWidth="1"/>
    <col min="3588" max="3588" width="10.28515625" bestFit="1" customWidth="1"/>
    <col min="3589" max="3590" width="15.42578125" customWidth="1"/>
    <col min="3591" max="3591" width="14.140625" bestFit="1" customWidth="1"/>
    <col min="3593" max="3593" width="4" customWidth="1"/>
    <col min="3841" max="3841" width="25.140625" customWidth="1"/>
    <col min="3842" max="3842" width="10.42578125" customWidth="1"/>
    <col min="3843" max="3843" width="9.28515625" customWidth="1"/>
    <col min="3844" max="3844" width="10.28515625" bestFit="1" customWidth="1"/>
    <col min="3845" max="3846" width="15.42578125" customWidth="1"/>
    <col min="3847" max="3847" width="14.140625" bestFit="1" customWidth="1"/>
    <col min="3849" max="3849" width="4" customWidth="1"/>
    <col min="4097" max="4097" width="25.140625" customWidth="1"/>
    <col min="4098" max="4098" width="10.42578125" customWidth="1"/>
    <col min="4099" max="4099" width="9.28515625" customWidth="1"/>
    <col min="4100" max="4100" width="10.28515625" bestFit="1" customWidth="1"/>
    <col min="4101" max="4102" width="15.42578125" customWidth="1"/>
    <col min="4103" max="4103" width="14.140625" bestFit="1" customWidth="1"/>
    <col min="4105" max="4105" width="4" customWidth="1"/>
    <col min="4353" max="4353" width="25.140625" customWidth="1"/>
    <col min="4354" max="4354" width="10.42578125" customWidth="1"/>
    <col min="4355" max="4355" width="9.28515625" customWidth="1"/>
    <col min="4356" max="4356" width="10.28515625" bestFit="1" customWidth="1"/>
    <col min="4357" max="4358" width="15.42578125" customWidth="1"/>
    <col min="4359" max="4359" width="14.140625" bestFit="1" customWidth="1"/>
    <col min="4361" max="4361" width="4" customWidth="1"/>
    <col min="4609" max="4609" width="25.140625" customWidth="1"/>
    <col min="4610" max="4610" width="10.42578125" customWidth="1"/>
    <col min="4611" max="4611" width="9.28515625" customWidth="1"/>
    <col min="4612" max="4612" width="10.28515625" bestFit="1" customWidth="1"/>
    <col min="4613" max="4614" width="15.42578125" customWidth="1"/>
    <col min="4615" max="4615" width="14.140625" bestFit="1" customWidth="1"/>
    <col min="4617" max="4617" width="4" customWidth="1"/>
    <col min="4865" max="4865" width="25.140625" customWidth="1"/>
    <col min="4866" max="4866" width="10.42578125" customWidth="1"/>
    <col min="4867" max="4867" width="9.28515625" customWidth="1"/>
    <col min="4868" max="4868" width="10.28515625" bestFit="1" customWidth="1"/>
    <col min="4869" max="4870" width="15.42578125" customWidth="1"/>
    <col min="4871" max="4871" width="14.140625" bestFit="1" customWidth="1"/>
    <col min="4873" max="4873" width="4" customWidth="1"/>
    <col min="5121" max="5121" width="25.140625" customWidth="1"/>
    <col min="5122" max="5122" width="10.42578125" customWidth="1"/>
    <col min="5123" max="5123" width="9.28515625" customWidth="1"/>
    <col min="5124" max="5124" width="10.28515625" bestFit="1" customWidth="1"/>
    <col min="5125" max="5126" width="15.42578125" customWidth="1"/>
    <col min="5127" max="5127" width="14.140625" bestFit="1" customWidth="1"/>
    <col min="5129" max="5129" width="4" customWidth="1"/>
    <col min="5377" max="5377" width="25.140625" customWidth="1"/>
    <col min="5378" max="5378" width="10.42578125" customWidth="1"/>
    <col min="5379" max="5379" width="9.28515625" customWidth="1"/>
    <col min="5380" max="5380" width="10.28515625" bestFit="1" customWidth="1"/>
    <col min="5381" max="5382" width="15.42578125" customWidth="1"/>
    <col min="5383" max="5383" width="14.140625" bestFit="1" customWidth="1"/>
    <col min="5385" max="5385" width="4" customWidth="1"/>
    <col min="5633" max="5633" width="25.140625" customWidth="1"/>
    <col min="5634" max="5634" width="10.42578125" customWidth="1"/>
    <col min="5635" max="5635" width="9.28515625" customWidth="1"/>
    <col min="5636" max="5636" width="10.28515625" bestFit="1" customWidth="1"/>
    <col min="5637" max="5638" width="15.42578125" customWidth="1"/>
    <col min="5639" max="5639" width="14.140625" bestFit="1" customWidth="1"/>
    <col min="5641" max="5641" width="4" customWidth="1"/>
    <col min="5889" max="5889" width="25.140625" customWidth="1"/>
    <col min="5890" max="5890" width="10.42578125" customWidth="1"/>
    <col min="5891" max="5891" width="9.28515625" customWidth="1"/>
    <col min="5892" max="5892" width="10.28515625" bestFit="1" customWidth="1"/>
    <col min="5893" max="5894" width="15.42578125" customWidth="1"/>
    <col min="5895" max="5895" width="14.140625" bestFit="1" customWidth="1"/>
    <col min="5897" max="5897" width="4" customWidth="1"/>
    <col min="6145" max="6145" width="25.140625" customWidth="1"/>
    <col min="6146" max="6146" width="10.42578125" customWidth="1"/>
    <col min="6147" max="6147" width="9.28515625" customWidth="1"/>
    <col min="6148" max="6148" width="10.28515625" bestFit="1" customWidth="1"/>
    <col min="6149" max="6150" width="15.42578125" customWidth="1"/>
    <col min="6151" max="6151" width="14.140625" bestFit="1" customWidth="1"/>
    <col min="6153" max="6153" width="4" customWidth="1"/>
    <col min="6401" max="6401" width="25.140625" customWidth="1"/>
    <col min="6402" max="6402" width="10.42578125" customWidth="1"/>
    <col min="6403" max="6403" width="9.28515625" customWidth="1"/>
    <col min="6404" max="6404" width="10.28515625" bestFit="1" customWidth="1"/>
    <col min="6405" max="6406" width="15.42578125" customWidth="1"/>
    <col min="6407" max="6407" width="14.140625" bestFit="1" customWidth="1"/>
    <col min="6409" max="6409" width="4" customWidth="1"/>
    <col min="6657" max="6657" width="25.140625" customWidth="1"/>
    <col min="6658" max="6658" width="10.42578125" customWidth="1"/>
    <col min="6659" max="6659" width="9.28515625" customWidth="1"/>
    <col min="6660" max="6660" width="10.28515625" bestFit="1" customWidth="1"/>
    <col min="6661" max="6662" width="15.42578125" customWidth="1"/>
    <col min="6663" max="6663" width="14.140625" bestFit="1" customWidth="1"/>
    <col min="6665" max="6665" width="4" customWidth="1"/>
    <col min="6913" max="6913" width="25.140625" customWidth="1"/>
    <col min="6914" max="6914" width="10.42578125" customWidth="1"/>
    <col min="6915" max="6915" width="9.28515625" customWidth="1"/>
    <col min="6916" max="6916" width="10.28515625" bestFit="1" customWidth="1"/>
    <col min="6917" max="6918" width="15.42578125" customWidth="1"/>
    <col min="6919" max="6919" width="14.140625" bestFit="1" customWidth="1"/>
    <col min="6921" max="6921" width="4" customWidth="1"/>
    <col min="7169" max="7169" width="25.140625" customWidth="1"/>
    <col min="7170" max="7170" width="10.42578125" customWidth="1"/>
    <col min="7171" max="7171" width="9.28515625" customWidth="1"/>
    <col min="7172" max="7172" width="10.28515625" bestFit="1" customWidth="1"/>
    <col min="7173" max="7174" width="15.42578125" customWidth="1"/>
    <col min="7175" max="7175" width="14.140625" bestFit="1" customWidth="1"/>
    <col min="7177" max="7177" width="4" customWidth="1"/>
    <col min="7425" max="7425" width="25.140625" customWidth="1"/>
    <col min="7426" max="7426" width="10.42578125" customWidth="1"/>
    <col min="7427" max="7427" width="9.28515625" customWidth="1"/>
    <col min="7428" max="7428" width="10.28515625" bestFit="1" customWidth="1"/>
    <col min="7429" max="7430" width="15.42578125" customWidth="1"/>
    <col min="7431" max="7431" width="14.140625" bestFit="1" customWidth="1"/>
    <col min="7433" max="7433" width="4" customWidth="1"/>
    <col min="7681" max="7681" width="25.140625" customWidth="1"/>
    <col min="7682" max="7682" width="10.42578125" customWidth="1"/>
    <col min="7683" max="7683" width="9.28515625" customWidth="1"/>
    <col min="7684" max="7684" width="10.28515625" bestFit="1" customWidth="1"/>
    <col min="7685" max="7686" width="15.42578125" customWidth="1"/>
    <col min="7687" max="7687" width="14.140625" bestFit="1" customWidth="1"/>
    <col min="7689" max="7689" width="4" customWidth="1"/>
    <col min="7937" max="7937" width="25.140625" customWidth="1"/>
    <col min="7938" max="7938" width="10.42578125" customWidth="1"/>
    <col min="7939" max="7939" width="9.28515625" customWidth="1"/>
    <col min="7940" max="7940" width="10.28515625" bestFit="1" customWidth="1"/>
    <col min="7941" max="7942" width="15.42578125" customWidth="1"/>
    <col min="7943" max="7943" width="14.140625" bestFit="1" customWidth="1"/>
    <col min="7945" max="7945" width="4" customWidth="1"/>
    <col min="8193" max="8193" width="25.140625" customWidth="1"/>
    <col min="8194" max="8194" width="10.42578125" customWidth="1"/>
    <col min="8195" max="8195" width="9.28515625" customWidth="1"/>
    <col min="8196" max="8196" width="10.28515625" bestFit="1" customWidth="1"/>
    <col min="8197" max="8198" width="15.42578125" customWidth="1"/>
    <col min="8199" max="8199" width="14.140625" bestFit="1" customWidth="1"/>
    <col min="8201" max="8201" width="4" customWidth="1"/>
    <col min="8449" max="8449" width="25.140625" customWidth="1"/>
    <col min="8450" max="8450" width="10.42578125" customWidth="1"/>
    <col min="8451" max="8451" width="9.28515625" customWidth="1"/>
    <col min="8452" max="8452" width="10.28515625" bestFit="1" customWidth="1"/>
    <col min="8453" max="8454" width="15.42578125" customWidth="1"/>
    <col min="8455" max="8455" width="14.140625" bestFit="1" customWidth="1"/>
    <col min="8457" max="8457" width="4" customWidth="1"/>
    <col min="8705" max="8705" width="25.140625" customWidth="1"/>
    <col min="8706" max="8706" width="10.42578125" customWidth="1"/>
    <col min="8707" max="8707" width="9.28515625" customWidth="1"/>
    <col min="8708" max="8708" width="10.28515625" bestFit="1" customWidth="1"/>
    <col min="8709" max="8710" width="15.42578125" customWidth="1"/>
    <col min="8711" max="8711" width="14.140625" bestFit="1" customWidth="1"/>
    <col min="8713" max="8713" width="4" customWidth="1"/>
    <col min="8961" max="8961" width="25.140625" customWidth="1"/>
    <col min="8962" max="8962" width="10.42578125" customWidth="1"/>
    <col min="8963" max="8963" width="9.28515625" customWidth="1"/>
    <col min="8964" max="8964" width="10.28515625" bestFit="1" customWidth="1"/>
    <col min="8965" max="8966" width="15.42578125" customWidth="1"/>
    <col min="8967" max="8967" width="14.140625" bestFit="1" customWidth="1"/>
    <col min="8969" max="8969" width="4" customWidth="1"/>
    <col min="9217" max="9217" width="25.140625" customWidth="1"/>
    <col min="9218" max="9218" width="10.42578125" customWidth="1"/>
    <col min="9219" max="9219" width="9.28515625" customWidth="1"/>
    <col min="9220" max="9220" width="10.28515625" bestFit="1" customWidth="1"/>
    <col min="9221" max="9222" width="15.42578125" customWidth="1"/>
    <col min="9223" max="9223" width="14.140625" bestFit="1" customWidth="1"/>
    <col min="9225" max="9225" width="4" customWidth="1"/>
    <col min="9473" max="9473" width="25.140625" customWidth="1"/>
    <col min="9474" max="9474" width="10.42578125" customWidth="1"/>
    <col min="9475" max="9475" width="9.28515625" customWidth="1"/>
    <col min="9476" max="9476" width="10.28515625" bestFit="1" customWidth="1"/>
    <col min="9477" max="9478" width="15.42578125" customWidth="1"/>
    <col min="9479" max="9479" width="14.140625" bestFit="1" customWidth="1"/>
    <col min="9481" max="9481" width="4" customWidth="1"/>
    <col min="9729" max="9729" width="25.140625" customWidth="1"/>
    <col min="9730" max="9730" width="10.42578125" customWidth="1"/>
    <col min="9731" max="9731" width="9.28515625" customWidth="1"/>
    <col min="9732" max="9732" width="10.28515625" bestFit="1" customWidth="1"/>
    <col min="9733" max="9734" width="15.42578125" customWidth="1"/>
    <col min="9735" max="9735" width="14.140625" bestFit="1" customWidth="1"/>
    <col min="9737" max="9737" width="4" customWidth="1"/>
    <col min="9985" max="9985" width="25.140625" customWidth="1"/>
    <col min="9986" max="9986" width="10.42578125" customWidth="1"/>
    <col min="9987" max="9987" width="9.28515625" customWidth="1"/>
    <col min="9988" max="9988" width="10.28515625" bestFit="1" customWidth="1"/>
    <col min="9989" max="9990" width="15.42578125" customWidth="1"/>
    <col min="9991" max="9991" width="14.140625" bestFit="1" customWidth="1"/>
    <col min="9993" max="9993" width="4" customWidth="1"/>
    <col min="10241" max="10241" width="25.140625" customWidth="1"/>
    <col min="10242" max="10242" width="10.42578125" customWidth="1"/>
    <col min="10243" max="10243" width="9.28515625" customWidth="1"/>
    <col min="10244" max="10244" width="10.28515625" bestFit="1" customWidth="1"/>
    <col min="10245" max="10246" width="15.42578125" customWidth="1"/>
    <col min="10247" max="10247" width="14.140625" bestFit="1" customWidth="1"/>
    <col min="10249" max="10249" width="4" customWidth="1"/>
    <col min="10497" max="10497" width="25.140625" customWidth="1"/>
    <col min="10498" max="10498" width="10.42578125" customWidth="1"/>
    <col min="10499" max="10499" width="9.28515625" customWidth="1"/>
    <col min="10500" max="10500" width="10.28515625" bestFit="1" customWidth="1"/>
    <col min="10501" max="10502" width="15.42578125" customWidth="1"/>
    <col min="10503" max="10503" width="14.140625" bestFit="1" customWidth="1"/>
    <col min="10505" max="10505" width="4" customWidth="1"/>
    <col min="10753" max="10753" width="25.140625" customWidth="1"/>
    <col min="10754" max="10754" width="10.42578125" customWidth="1"/>
    <col min="10755" max="10755" width="9.28515625" customWidth="1"/>
    <col min="10756" max="10756" width="10.28515625" bestFit="1" customWidth="1"/>
    <col min="10757" max="10758" width="15.42578125" customWidth="1"/>
    <col min="10759" max="10759" width="14.140625" bestFit="1" customWidth="1"/>
    <col min="10761" max="10761" width="4" customWidth="1"/>
    <col min="11009" max="11009" width="25.140625" customWidth="1"/>
    <col min="11010" max="11010" width="10.42578125" customWidth="1"/>
    <col min="11011" max="11011" width="9.28515625" customWidth="1"/>
    <col min="11012" max="11012" width="10.28515625" bestFit="1" customWidth="1"/>
    <col min="11013" max="11014" width="15.42578125" customWidth="1"/>
    <col min="11015" max="11015" width="14.140625" bestFit="1" customWidth="1"/>
    <col min="11017" max="11017" width="4" customWidth="1"/>
    <col min="11265" max="11265" width="25.140625" customWidth="1"/>
    <col min="11266" max="11266" width="10.42578125" customWidth="1"/>
    <col min="11267" max="11267" width="9.28515625" customWidth="1"/>
    <col min="11268" max="11268" width="10.28515625" bestFit="1" customWidth="1"/>
    <col min="11269" max="11270" width="15.42578125" customWidth="1"/>
    <col min="11271" max="11271" width="14.140625" bestFit="1" customWidth="1"/>
    <col min="11273" max="11273" width="4" customWidth="1"/>
    <col min="11521" max="11521" width="25.140625" customWidth="1"/>
    <col min="11522" max="11522" width="10.42578125" customWidth="1"/>
    <col min="11523" max="11523" width="9.28515625" customWidth="1"/>
    <col min="11524" max="11524" width="10.28515625" bestFit="1" customWidth="1"/>
    <col min="11525" max="11526" width="15.42578125" customWidth="1"/>
    <col min="11527" max="11527" width="14.140625" bestFit="1" customWidth="1"/>
    <col min="11529" max="11529" width="4" customWidth="1"/>
    <col min="11777" max="11777" width="25.140625" customWidth="1"/>
    <col min="11778" max="11778" width="10.42578125" customWidth="1"/>
    <col min="11779" max="11779" width="9.28515625" customWidth="1"/>
    <col min="11780" max="11780" width="10.28515625" bestFit="1" customWidth="1"/>
    <col min="11781" max="11782" width="15.42578125" customWidth="1"/>
    <col min="11783" max="11783" width="14.140625" bestFit="1" customWidth="1"/>
    <col min="11785" max="11785" width="4" customWidth="1"/>
    <col min="12033" max="12033" width="25.140625" customWidth="1"/>
    <col min="12034" max="12034" width="10.42578125" customWidth="1"/>
    <col min="12035" max="12035" width="9.28515625" customWidth="1"/>
    <col min="12036" max="12036" width="10.28515625" bestFit="1" customWidth="1"/>
    <col min="12037" max="12038" width="15.42578125" customWidth="1"/>
    <col min="12039" max="12039" width="14.140625" bestFit="1" customWidth="1"/>
    <col min="12041" max="12041" width="4" customWidth="1"/>
    <col min="12289" max="12289" width="25.140625" customWidth="1"/>
    <col min="12290" max="12290" width="10.42578125" customWidth="1"/>
    <col min="12291" max="12291" width="9.28515625" customWidth="1"/>
    <col min="12292" max="12292" width="10.28515625" bestFit="1" customWidth="1"/>
    <col min="12293" max="12294" width="15.42578125" customWidth="1"/>
    <col min="12295" max="12295" width="14.140625" bestFit="1" customWidth="1"/>
    <col min="12297" max="12297" width="4" customWidth="1"/>
    <col min="12545" max="12545" width="25.140625" customWidth="1"/>
    <col min="12546" max="12546" width="10.42578125" customWidth="1"/>
    <col min="12547" max="12547" width="9.28515625" customWidth="1"/>
    <col min="12548" max="12548" width="10.28515625" bestFit="1" customWidth="1"/>
    <col min="12549" max="12550" width="15.42578125" customWidth="1"/>
    <col min="12551" max="12551" width="14.140625" bestFit="1" customWidth="1"/>
    <col min="12553" max="12553" width="4" customWidth="1"/>
    <col min="12801" max="12801" width="25.140625" customWidth="1"/>
    <col min="12802" max="12802" width="10.42578125" customWidth="1"/>
    <col min="12803" max="12803" width="9.28515625" customWidth="1"/>
    <col min="12804" max="12804" width="10.28515625" bestFit="1" customWidth="1"/>
    <col min="12805" max="12806" width="15.42578125" customWidth="1"/>
    <col min="12807" max="12807" width="14.140625" bestFit="1" customWidth="1"/>
    <col min="12809" max="12809" width="4" customWidth="1"/>
    <col min="13057" max="13057" width="25.140625" customWidth="1"/>
    <col min="13058" max="13058" width="10.42578125" customWidth="1"/>
    <col min="13059" max="13059" width="9.28515625" customWidth="1"/>
    <col min="13060" max="13060" width="10.28515625" bestFit="1" customWidth="1"/>
    <col min="13061" max="13062" width="15.42578125" customWidth="1"/>
    <col min="13063" max="13063" width="14.140625" bestFit="1" customWidth="1"/>
    <col min="13065" max="13065" width="4" customWidth="1"/>
    <col min="13313" max="13313" width="25.140625" customWidth="1"/>
    <col min="13314" max="13314" width="10.42578125" customWidth="1"/>
    <col min="13315" max="13315" width="9.28515625" customWidth="1"/>
    <col min="13316" max="13316" width="10.28515625" bestFit="1" customWidth="1"/>
    <col min="13317" max="13318" width="15.42578125" customWidth="1"/>
    <col min="13319" max="13319" width="14.140625" bestFit="1" customWidth="1"/>
    <col min="13321" max="13321" width="4" customWidth="1"/>
    <col min="13569" max="13569" width="25.140625" customWidth="1"/>
    <col min="13570" max="13570" width="10.42578125" customWidth="1"/>
    <col min="13571" max="13571" width="9.28515625" customWidth="1"/>
    <col min="13572" max="13572" width="10.28515625" bestFit="1" customWidth="1"/>
    <col min="13573" max="13574" width="15.42578125" customWidth="1"/>
    <col min="13575" max="13575" width="14.140625" bestFit="1" customWidth="1"/>
    <col min="13577" max="13577" width="4" customWidth="1"/>
    <col min="13825" max="13825" width="25.140625" customWidth="1"/>
    <col min="13826" max="13826" width="10.42578125" customWidth="1"/>
    <col min="13827" max="13827" width="9.28515625" customWidth="1"/>
    <col min="13828" max="13828" width="10.28515625" bestFit="1" customWidth="1"/>
    <col min="13829" max="13830" width="15.42578125" customWidth="1"/>
    <col min="13831" max="13831" width="14.140625" bestFit="1" customWidth="1"/>
    <col min="13833" max="13833" width="4" customWidth="1"/>
    <col min="14081" max="14081" width="25.140625" customWidth="1"/>
    <col min="14082" max="14082" width="10.42578125" customWidth="1"/>
    <col min="14083" max="14083" width="9.28515625" customWidth="1"/>
    <col min="14084" max="14084" width="10.28515625" bestFit="1" customWidth="1"/>
    <col min="14085" max="14086" width="15.42578125" customWidth="1"/>
    <col min="14087" max="14087" width="14.140625" bestFit="1" customWidth="1"/>
    <col min="14089" max="14089" width="4" customWidth="1"/>
    <col min="14337" max="14337" width="25.140625" customWidth="1"/>
    <col min="14338" max="14338" width="10.42578125" customWidth="1"/>
    <col min="14339" max="14339" width="9.28515625" customWidth="1"/>
    <col min="14340" max="14340" width="10.28515625" bestFit="1" customWidth="1"/>
    <col min="14341" max="14342" width="15.42578125" customWidth="1"/>
    <col min="14343" max="14343" width="14.140625" bestFit="1" customWidth="1"/>
    <col min="14345" max="14345" width="4" customWidth="1"/>
    <col min="14593" max="14593" width="25.140625" customWidth="1"/>
    <col min="14594" max="14594" width="10.42578125" customWidth="1"/>
    <col min="14595" max="14595" width="9.28515625" customWidth="1"/>
    <col min="14596" max="14596" width="10.28515625" bestFit="1" customWidth="1"/>
    <col min="14597" max="14598" width="15.42578125" customWidth="1"/>
    <col min="14599" max="14599" width="14.140625" bestFit="1" customWidth="1"/>
    <col min="14601" max="14601" width="4" customWidth="1"/>
    <col min="14849" max="14849" width="25.140625" customWidth="1"/>
    <col min="14850" max="14850" width="10.42578125" customWidth="1"/>
    <col min="14851" max="14851" width="9.28515625" customWidth="1"/>
    <col min="14852" max="14852" width="10.28515625" bestFit="1" customWidth="1"/>
    <col min="14853" max="14854" width="15.42578125" customWidth="1"/>
    <col min="14855" max="14855" width="14.140625" bestFit="1" customWidth="1"/>
    <col min="14857" max="14857" width="4" customWidth="1"/>
    <col min="15105" max="15105" width="25.140625" customWidth="1"/>
    <col min="15106" max="15106" width="10.42578125" customWidth="1"/>
    <col min="15107" max="15107" width="9.28515625" customWidth="1"/>
    <col min="15108" max="15108" width="10.28515625" bestFit="1" customWidth="1"/>
    <col min="15109" max="15110" width="15.42578125" customWidth="1"/>
    <col min="15111" max="15111" width="14.140625" bestFit="1" customWidth="1"/>
    <col min="15113" max="15113" width="4" customWidth="1"/>
    <col min="15361" max="15361" width="25.140625" customWidth="1"/>
    <col min="15362" max="15362" width="10.42578125" customWidth="1"/>
    <col min="15363" max="15363" width="9.28515625" customWidth="1"/>
    <col min="15364" max="15364" width="10.28515625" bestFit="1" customWidth="1"/>
    <col min="15365" max="15366" width="15.42578125" customWidth="1"/>
    <col min="15367" max="15367" width="14.140625" bestFit="1" customWidth="1"/>
    <col min="15369" max="15369" width="4" customWidth="1"/>
    <col min="15617" max="15617" width="25.140625" customWidth="1"/>
    <col min="15618" max="15618" width="10.42578125" customWidth="1"/>
    <col min="15619" max="15619" width="9.28515625" customWidth="1"/>
    <col min="15620" max="15620" width="10.28515625" bestFit="1" customWidth="1"/>
    <col min="15621" max="15622" width="15.42578125" customWidth="1"/>
    <col min="15623" max="15623" width="14.140625" bestFit="1" customWidth="1"/>
    <col min="15625" max="15625" width="4" customWidth="1"/>
    <col min="15873" max="15873" width="25.140625" customWidth="1"/>
    <col min="15874" max="15874" width="10.42578125" customWidth="1"/>
    <col min="15875" max="15875" width="9.28515625" customWidth="1"/>
    <col min="15876" max="15876" width="10.28515625" bestFit="1" customWidth="1"/>
    <col min="15877" max="15878" width="15.42578125" customWidth="1"/>
    <col min="15879" max="15879" width="14.140625" bestFit="1" customWidth="1"/>
    <col min="15881" max="15881" width="4" customWidth="1"/>
    <col min="16129" max="16129" width="25.140625" customWidth="1"/>
    <col min="16130" max="16130" width="10.42578125" customWidth="1"/>
    <col min="16131" max="16131" width="9.28515625" customWidth="1"/>
    <col min="16132" max="16132" width="10.28515625" bestFit="1" customWidth="1"/>
    <col min="16133" max="16134" width="15.42578125" customWidth="1"/>
    <col min="16135" max="16135" width="14.140625" bestFit="1" customWidth="1"/>
    <col min="16137" max="16137" width="4" customWidth="1"/>
  </cols>
  <sheetData>
    <row r="1" spans="1:7" ht="15.75" customHeight="1">
      <c r="A1" s="1" t="s">
        <v>0</v>
      </c>
    </row>
    <row r="2" spans="1:7" ht="15.75" customHeight="1">
      <c r="A2" s="4"/>
      <c r="D2" s="5" t="s">
        <v>1</v>
      </c>
      <c r="E2" s="6" t="s">
        <v>2</v>
      </c>
      <c r="F2" s="7" t="s">
        <v>3</v>
      </c>
    </row>
    <row r="3" spans="1:7" ht="15.75" customHeight="1">
      <c r="A3" s="8" t="s">
        <v>4</v>
      </c>
      <c r="B3" s="9"/>
      <c r="C3" s="10"/>
      <c r="D3" s="11">
        <f>[1]Parameters!B8</f>
        <v>85</v>
      </c>
      <c r="E3" s="10">
        <f>[1]Parameters!B15</f>
        <v>200</v>
      </c>
      <c r="F3" s="12">
        <f>D3*E3</f>
        <v>17000</v>
      </c>
    </row>
    <row r="4" spans="1:7" ht="9.9499999999999993" customHeight="1">
      <c r="D4" s="2"/>
      <c r="E4" s="3"/>
      <c r="F4" s="13"/>
    </row>
    <row r="5" spans="1:7" ht="15.75" customHeight="1">
      <c r="A5" s="8" t="s">
        <v>5</v>
      </c>
      <c r="B5" s="9"/>
      <c r="C5" s="10"/>
      <c r="D5" s="9">
        <v>85</v>
      </c>
      <c r="E5" s="10">
        <v>20</v>
      </c>
      <c r="F5" s="12">
        <f>D5*E5</f>
        <v>1700</v>
      </c>
    </row>
    <row r="6" spans="1:7" ht="9.9499999999999993" customHeight="1">
      <c r="A6" s="14"/>
      <c r="B6" s="15"/>
      <c r="C6" s="16"/>
      <c r="D6" s="15"/>
      <c r="E6" s="16"/>
      <c r="F6" s="17"/>
    </row>
    <row r="7" spans="1:7" ht="33" customHeight="1">
      <c r="A7" s="18"/>
      <c r="B7" s="19" t="s">
        <v>6</v>
      </c>
      <c r="C7" s="19" t="s">
        <v>7</v>
      </c>
      <c r="D7" s="20"/>
      <c r="E7" s="21"/>
      <c r="F7" s="22"/>
    </row>
    <row r="8" spans="1:7" ht="15.75" customHeight="1">
      <c r="A8" s="23" t="s">
        <v>8</v>
      </c>
      <c r="B8" s="24">
        <f>[1]Parameters!B2</f>
        <v>6</v>
      </c>
      <c r="C8" s="25">
        <v>18</v>
      </c>
      <c r="D8" s="25">
        <v>85</v>
      </c>
      <c r="E8" s="26">
        <f>B8*C8</f>
        <v>108</v>
      </c>
      <c r="F8" s="27">
        <f>D8*E8</f>
        <v>9180</v>
      </c>
    </row>
    <row r="9" spans="1:7" ht="9.9499999999999993" customHeight="1">
      <c r="D9" s="2"/>
      <c r="E9" s="3"/>
    </row>
    <row r="10" spans="1:7" ht="15.75" customHeight="1">
      <c r="A10" s="28" t="s">
        <v>9</v>
      </c>
      <c r="B10" s="29"/>
      <c r="C10" s="30"/>
      <c r="D10" s="31"/>
      <c r="E10" s="32"/>
      <c r="F10" s="33">
        <f>SUM(F3:F9)</f>
        <v>27880</v>
      </c>
    </row>
    <row r="12" spans="1:7" ht="15">
      <c r="A12" s="34" t="s">
        <v>10</v>
      </c>
      <c r="B12" s="35"/>
      <c r="C12" s="36"/>
    </row>
    <row r="13" spans="1:7">
      <c r="A13" s="37"/>
      <c r="B13" s="35"/>
      <c r="C13" s="36"/>
      <c r="D13" s="5" t="s">
        <v>11</v>
      </c>
      <c r="E13" s="7" t="s">
        <v>12</v>
      </c>
      <c r="F13" s="7" t="s">
        <v>3</v>
      </c>
    </row>
    <row r="14" spans="1:7" ht="15.75" customHeight="1">
      <c r="A14" s="8" t="s">
        <v>13</v>
      </c>
      <c r="B14" s="9"/>
      <c r="C14" s="10"/>
      <c r="D14" s="9">
        <v>85</v>
      </c>
      <c r="E14" s="38">
        <v>35</v>
      </c>
      <c r="F14" s="39">
        <f>D14*E14</f>
        <v>2975</v>
      </c>
      <c r="G14" s="13"/>
    </row>
    <row r="15" spans="1:7" ht="9.9499999999999993" customHeight="1">
      <c r="D15" s="2"/>
      <c r="E15" s="40"/>
      <c r="F15" s="40"/>
      <c r="G15" s="13"/>
    </row>
    <row r="16" spans="1:7" ht="15.75" customHeight="1">
      <c r="A16" s="8" t="s">
        <v>14</v>
      </c>
      <c r="B16" s="41"/>
      <c r="C16" s="41"/>
      <c r="D16" s="9">
        <v>8</v>
      </c>
      <c r="E16" s="38">
        <v>1000</v>
      </c>
      <c r="F16" s="39">
        <f>D16*E16</f>
        <v>8000</v>
      </c>
    </row>
    <row r="17" spans="1:6" ht="9.9499999999999993" customHeight="1">
      <c r="B17" s="42"/>
      <c r="C17" s="42"/>
      <c r="D17" s="2"/>
      <c r="E17" s="40"/>
      <c r="F17" s="40"/>
    </row>
    <row r="18" spans="1:6" ht="15.75" customHeight="1">
      <c r="A18" s="18" t="s">
        <v>15</v>
      </c>
      <c r="B18" s="43"/>
      <c r="C18" s="43"/>
      <c r="D18" s="44"/>
      <c r="E18" s="45"/>
      <c r="F18" s="46"/>
    </row>
    <row r="19" spans="1:6" ht="15.75" customHeight="1">
      <c r="A19" s="47" t="s">
        <v>16</v>
      </c>
      <c r="B19" s="15"/>
      <c r="C19" s="16"/>
      <c r="D19" s="15">
        <v>8</v>
      </c>
      <c r="E19" s="48">
        <v>14.3</v>
      </c>
      <c r="F19" s="49">
        <f t="shared" ref="F19:F26" si="0">D19*E19</f>
        <v>114.4</v>
      </c>
    </row>
    <row r="20" spans="1:6" ht="15.75" customHeight="1">
      <c r="A20" s="47" t="s">
        <v>17</v>
      </c>
      <c r="B20" s="15"/>
      <c r="C20" s="16"/>
      <c r="D20" s="15">
        <v>48</v>
      </c>
      <c r="E20" s="48">
        <v>9.02</v>
      </c>
      <c r="F20" s="49">
        <f t="shared" si="0"/>
        <v>432.96</v>
      </c>
    </row>
    <row r="21" spans="1:6" ht="15.75" customHeight="1">
      <c r="A21" s="47" t="s">
        <v>18</v>
      </c>
      <c r="B21" s="15"/>
      <c r="C21" s="16"/>
      <c r="D21" s="15">
        <v>8</v>
      </c>
      <c r="E21" s="48">
        <v>28.3</v>
      </c>
      <c r="F21" s="49">
        <f t="shared" si="0"/>
        <v>226.4</v>
      </c>
    </row>
    <row r="22" spans="1:6" ht="15.75" customHeight="1">
      <c r="A22" s="47" t="s">
        <v>19</v>
      </c>
      <c r="B22" s="15"/>
      <c r="C22" s="16"/>
      <c r="D22" s="15">
        <v>8</v>
      </c>
      <c r="E22" s="48">
        <v>47.3</v>
      </c>
      <c r="F22" s="49">
        <f t="shared" si="0"/>
        <v>378.4</v>
      </c>
    </row>
    <row r="23" spans="1:6" ht="15.75" customHeight="1">
      <c r="A23" s="47" t="s">
        <v>20</v>
      </c>
      <c r="B23" s="15"/>
      <c r="C23" s="16"/>
      <c r="D23" s="15">
        <v>400</v>
      </c>
      <c r="E23" s="48">
        <v>2.2000000000000002</v>
      </c>
      <c r="F23" s="49">
        <f t="shared" si="0"/>
        <v>880.00000000000011</v>
      </c>
    </row>
    <row r="24" spans="1:6" ht="15.75" customHeight="1">
      <c r="A24" s="47" t="s">
        <v>21</v>
      </c>
      <c r="B24" s="15"/>
      <c r="C24" s="16"/>
      <c r="D24" s="15">
        <v>8</v>
      </c>
      <c r="E24" s="48">
        <v>23.65</v>
      </c>
      <c r="F24" s="49">
        <f t="shared" si="0"/>
        <v>189.2</v>
      </c>
    </row>
    <row r="25" spans="1:6" ht="15.75" customHeight="1">
      <c r="A25" s="47" t="s">
        <v>22</v>
      </c>
      <c r="B25" s="15"/>
      <c r="C25" s="16"/>
      <c r="D25" s="15">
        <v>8</v>
      </c>
      <c r="E25" s="48">
        <v>14.3</v>
      </c>
      <c r="F25" s="49">
        <f t="shared" si="0"/>
        <v>114.4</v>
      </c>
    </row>
    <row r="26" spans="1:6" ht="15.75" customHeight="1">
      <c r="A26" s="47" t="s">
        <v>23</v>
      </c>
      <c r="B26" s="15"/>
      <c r="C26" s="16"/>
      <c r="D26" s="15">
        <v>16</v>
      </c>
      <c r="E26" s="48">
        <v>7.26</v>
      </c>
      <c r="F26" s="49">
        <f t="shared" si="0"/>
        <v>116.16</v>
      </c>
    </row>
    <row r="27" spans="1:6" ht="15.75" customHeight="1">
      <c r="A27" s="50" t="s">
        <v>24</v>
      </c>
      <c r="B27" s="51"/>
      <c r="C27" s="52"/>
      <c r="D27" s="51"/>
      <c r="E27" s="53"/>
      <c r="F27" s="54">
        <f>SUM(F19:F26)</f>
        <v>2451.9199999999996</v>
      </c>
    </row>
    <row r="28" spans="1:6" ht="9.9499999999999993" customHeight="1">
      <c r="A28" s="55"/>
      <c r="B28" s="56"/>
      <c r="C28" s="57"/>
      <c r="D28" s="56"/>
      <c r="E28" s="58"/>
      <c r="F28" s="58"/>
    </row>
    <row r="29" spans="1:6" ht="15.75" customHeight="1">
      <c r="A29" s="8" t="s">
        <v>25</v>
      </c>
      <c r="B29" s="9"/>
      <c r="C29" s="10"/>
      <c r="D29" s="9">
        <v>85</v>
      </c>
      <c r="E29" s="38">
        <v>30</v>
      </c>
      <c r="F29" s="59">
        <f>D29*E29</f>
        <v>2550</v>
      </c>
    </row>
    <row r="30" spans="1:6" ht="9.9499999999999993" customHeight="1">
      <c r="A30" s="60"/>
      <c r="B30" s="42"/>
      <c r="C30" s="42"/>
      <c r="D30" s="2"/>
      <c r="E30" s="40"/>
      <c r="F30" s="40"/>
    </row>
    <row r="31" spans="1:6" ht="32.25" customHeight="1">
      <c r="A31" s="61" t="s">
        <v>26</v>
      </c>
      <c r="B31" s="62" t="s">
        <v>27</v>
      </c>
      <c r="C31" s="63" t="s">
        <v>28</v>
      </c>
      <c r="D31" s="62" t="s">
        <v>29</v>
      </c>
      <c r="E31" s="62" t="s">
        <v>30</v>
      </c>
      <c r="F31" s="64"/>
    </row>
    <row r="32" spans="1:6" ht="15.75" customHeight="1">
      <c r="A32" s="65" t="s">
        <v>31</v>
      </c>
      <c r="B32" s="66">
        <v>2</v>
      </c>
      <c r="C32" s="66">
        <v>18</v>
      </c>
      <c r="D32" s="66">
        <f t="shared" ref="D32:D37" si="1">B32*C32</f>
        <v>36</v>
      </c>
      <c r="E32" s="67">
        <f>45/2</f>
        <v>22.5</v>
      </c>
      <c r="F32" s="68">
        <f>D32*E32</f>
        <v>810</v>
      </c>
    </row>
    <row r="33" spans="1:6" ht="15.75" customHeight="1">
      <c r="A33" s="65" t="s">
        <v>32</v>
      </c>
      <c r="B33" s="66">
        <v>2</v>
      </c>
      <c r="C33" s="66">
        <v>18</v>
      </c>
      <c r="D33" s="66">
        <f t="shared" si="1"/>
        <v>36</v>
      </c>
      <c r="E33" s="67">
        <f>48/2</f>
        <v>24</v>
      </c>
      <c r="F33" s="68">
        <f>D33*E33</f>
        <v>864</v>
      </c>
    </row>
    <row r="34" spans="1:6" ht="15.75" customHeight="1">
      <c r="A34" s="65" t="s">
        <v>33</v>
      </c>
      <c r="B34" s="66">
        <v>2</v>
      </c>
      <c r="C34" s="66">
        <v>18</v>
      </c>
      <c r="D34" s="66">
        <f t="shared" si="1"/>
        <v>36</v>
      </c>
      <c r="E34" s="67">
        <f>51/2</f>
        <v>25.5</v>
      </c>
      <c r="F34" s="68">
        <f>D34*E34</f>
        <v>918</v>
      </c>
    </row>
    <row r="35" spans="1:6" ht="15.75" customHeight="1">
      <c r="A35" s="65" t="s">
        <v>34</v>
      </c>
      <c r="B35" s="66">
        <v>2</v>
      </c>
      <c r="C35" s="66">
        <v>18</v>
      </c>
      <c r="D35" s="66">
        <f t="shared" si="1"/>
        <v>36</v>
      </c>
      <c r="E35" s="67">
        <f>57/2</f>
        <v>28.5</v>
      </c>
      <c r="F35" s="68">
        <f>D35*E35</f>
        <v>1026</v>
      </c>
    </row>
    <row r="36" spans="1:6" ht="15.75" customHeight="1">
      <c r="A36" s="65" t="s">
        <v>35</v>
      </c>
      <c r="B36" s="66">
        <v>1</v>
      </c>
      <c r="C36" s="66">
        <v>18</v>
      </c>
      <c r="D36" s="66">
        <f t="shared" si="1"/>
        <v>18</v>
      </c>
      <c r="E36" s="67">
        <f>63/2</f>
        <v>31.5</v>
      </c>
      <c r="F36" s="68">
        <f>D36*E36</f>
        <v>567</v>
      </c>
    </row>
    <row r="37" spans="1:6" ht="15.75" customHeight="1">
      <c r="A37" s="69" t="s">
        <v>36</v>
      </c>
      <c r="B37" s="70">
        <v>1</v>
      </c>
      <c r="C37" s="71">
        <v>18</v>
      </c>
      <c r="D37" s="71">
        <f t="shared" si="1"/>
        <v>18</v>
      </c>
      <c r="E37" s="67">
        <f>69/2</f>
        <v>34.5</v>
      </c>
      <c r="F37" s="72">
        <f>E37*D37</f>
        <v>621</v>
      </c>
    </row>
    <row r="38" spans="1:6" ht="15.75" customHeight="1">
      <c r="A38" s="50" t="s">
        <v>37</v>
      </c>
      <c r="B38" s="73"/>
      <c r="C38" s="74"/>
      <c r="D38" s="74"/>
      <c r="E38" s="75"/>
      <c r="F38" s="75">
        <f>SUM(F32:F37)</f>
        <v>4806</v>
      </c>
    </row>
    <row r="39" spans="1:6" ht="9.9499999999999993" customHeight="1">
      <c r="A39" s="50"/>
      <c r="B39" s="76"/>
      <c r="C39" s="2"/>
      <c r="D39" s="2"/>
      <c r="E39" s="40"/>
      <c r="F39" s="40"/>
    </row>
    <row r="40" spans="1:6" ht="15.75" customHeight="1">
      <c r="A40" s="77" t="s">
        <v>38</v>
      </c>
      <c r="B40" s="78"/>
      <c r="C40" s="78"/>
      <c r="D40" s="9">
        <v>85</v>
      </c>
      <c r="E40" s="38">
        <v>15</v>
      </c>
      <c r="F40" s="59">
        <f>D40*E40</f>
        <v>1275</v>
      </c>
    </row>
    <row r="41" spans="1:6" ht="15.75" customHeight="1">
      <c r="A41" s="60"/>
      <c r="B41" s="42"/>
      <c r="C41" s="42"/>
      <c r="D41" s="2"/>
      <c r="E41" s="40"/>
      <c r="F41" s="40"/>
    </row>
    <row r="42" spans="1:6" ht="15.75" customHeight="1">
      <c r="A42" s="79" t="s">
        <v>39</v>
      </c>
      <c r="B42" s="31"/>
      <c r="C42" s="31"/>
      <c r="D42" s="31"/>
      <c r="E42" s="80"/>
      <c r="F42" s="81">
        <f>F14+F16+F27+F29+F38+F40</f>
        <v>22057.919999999998</v>
      </c>
    </row>
    <row r="43" spans="1:6" ht="15.75" customHeight="1">
      <c r="B43" s="3"/>
      <c r="C43"/>
    </row>
    <row r="44" spans="1:6" ht="15.75" customHeight="1">
      <c r="A44" s="79" t="s">
        <v>40</v>
      </c>
      <c r="B44" s="30"/>
      <c r="C44" s="82"/>
      <c r="D44" s="82"/>
      <c r="E44" s="82"/>
      <c r="F44" s="81">
        <f>F10-F42</f>
        <v>5822.0800000000017</v>
      </c>
    </row>
    <row r="45" spans="1:6" ht="15.75" customHeight="1">
      <c r="B45" s="3"/>
      <c r="C4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Program Budget</dc:title>
  <dc:subject>Budgeting</dc:subject>
  <dc:creator>Leo Isaac</dc:creator>
  <dc:description>© Leo Isaac, 2013</dc:description>
  <cp:lastModifiedBy>Leo</cp:lastModifiedBy>
  <dcterms:created xsi:type="dcterms:W3CDTF">2012-11-13T09:57:59Z</dcterms:created>
  <dcterms:modified xsi:type="dcterms:W3CDTF">2012-11-13T10:26:52Z</dcterms:modified>
  <cp:category>Financial Management</cp:category>
</cp:coreProperties>
</file>